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jtat\Desktop\"/>
    </mc:Choice>
  </mc:AlternateContent>
  <xr:revisionPtr revIDLastSave="0" documentId="13_ncr:1_{5DA25C8B-3708-49F8-AE3F-26F055E123C3}" xr6:coauthVersionLast="47" xr6:coauthVersionMax="47" xr10:uidLastSave="{00000000-0000-0000-0000-000000000000}"/>
  <bookViews>
    <workbookView xWindow="-120" yWindow="-120" windowWidth="29040" windowHeight="15720" xr2:uid="{C9C46063-6B37-4187-84E5-DED6559008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61" i="1" l="1"/>
  <c r="H63" i="1"/>
  <c r="H86" i="1"/>
  <c r="H80" i="1"/>
  <c r="H79" i="1"/>
  <c r="H78" i="1"/>
  <c r="H76" i="1"/>
  <c r="H75" i="1"/>
  <c r="H74" i="1"/>
  <c r="H71" i="1"/>
  <c r="H70" i="1"/>
  <c r="H69" i="1"/>
  <c r="H68" i="1"/>
  <c r="H66" i="1"/>
  <c r="H65" i="1"/>
  <c r="H64" i="1"/>
  <c r="H62" i="1"/>
  <c r="H60" i="1"/>
  <c r="H59" i="1"/>
  <c r="H58" i="1"/>
  <c r="H55" i="1"/>
  <c r="H54" i="1"/>
  <c r="H53" i="1"/>
  <c r="H50" i="1"/>
  <c r="H49" i="1"/>
  <c r="H48" i="1"/>
  <c r="H47" i="1"/>
  <c r="H46" i="1"/>
  <c r="H45" i="1"/>
  <c r="H43" i="1"/>
  <c r="H42" i="1"/>
  <c r="H41" i="1"/>
  <c r="H40" i="1"/>
  <c r="H39" i="1"/>
  <c r="H38" i="1"/>
  <c r="H35" i="1"/>
  <c r="H34" i="1"/>
  <c r="H33" i="1"/>
  <c r="H30" i="1"/>
  <c r="H29" i="1"/>
  <c r="H28" i="1"/>
  <c r="H27" i="1"/>
  <c r="H26" i="1"/>
  <c r="H91" i="1" l="1"/>
  <c r="H83" i="1"/>
  <c r="H93" i="1" l="1"/>
  <c r="D96" i="1" s="1"/>
  <c r="H96" i="1" s="1"/>
  <c r="D99" i="1" s="1"/>
  <c r="H99" i="1" s="1"/>
</calcChain>
</file>

<file path=xl/sharedStrings.xml><?xml version="1.0" encoding="utf-8"?>
<sst xmlns="http://schemas.openxmlformats.org/spreadsheetml/2006/main" count="195" uniqueCount="98">
  <si>
    <t>PACK OPERATING BUDGET</t>
  </si>
  <si>
    <t>Unit Detail:</t>
  </si>
  <si>
    <t>Date budget Completed</t>
  </si>
  <si>
    <t>Pack No.</t>
  </si>
  <si>
    <t>Cubmaster</t>
  </si>
  <si>
    <t>Distirct</t>
  </si>
  <si>
    <t>Committee Chairperson</t>
  </si>
  <si>
    <t>Projected No. of Cub Scouts</t>
  </si>
  <si>
    <t>Projected No. of registered adults</t>
  </si>
  <si>
    <t>Actual Budget</t>
  </si>
  <si>
    <t>Actual Cost Per Person</t>
  </si>
  <si>
    <t>Total Unit Cost</t>
  </si>
  <si>
    <t>PROGRAM EXPENSES</t>
  </si>
  <si>
    <t>$</t>
  </si>
  <si>
    <r>
      <t xml:space="preserve">Total Youth @ $25 </t>
    </r>
    <r>
      <rPr>
        <u/>
        <sz val="11"/>
        <color theme="1"/>
        <rFont val="Calibri"/>
        <family val="2"/>
        <scheme val="minor"/>
      </rPr>
      <t>ea.</t>
    </r>
  </si>
  <si>
    <t>Yearly flat fee @ $75</t>
  </si>
  <si>
    <r>
      <t xml:space="preserve">Total Subscriptions at $12.00 </t>
    </r>
    <r>
      <rPr>
        <u/>
        <sz val="11"/>
        <color theme="1"/>
        <rFont val="Calibri"/>
        <family val="2"/>
        <scheme val="minor"/>
      </rPr>
      <t>ea.</t>
    </r>
  </si>
  <si>
    <r>
      <t xml:space="preserve">Webelos Activity Pin @ $2.29 </t>
    </r>
    <r>
      <rPr>
        <u/>
        <sz val="11"/>
        <color theme="1"/>
        <rFont val="Calibri"/>
        <family val="2"/>
        <scheme val="minor"/>
      </rPr>
      <t>ea.</t>
    </r>
  </si>
  <si>
    <t>Handbook</t>
  </si>
  <si>
    <t>Hat (Optional)</t>
  </si>
  <si>
    <t>Neckerchief</t>
  </si>
  <si>
    <t>Slide</t>
  </si>
  <si>
    <t>Pack Leaders</t>
  </si>
  <si>
    <t>Thank yous, awards, etc</t>
  </si>
  <si>
    <t>Blue and Gold banquet</t>
  </si>
  <si>
    <t>Pinewood Derby</t>
  </si>
  <si>
    <t>Holiday Party</t>
  </si>
  <si>
    <t>Raingutter Regatta</t>
  </si>
  <si>
    <t>Rocket Launh</t>
  </si>
  <si>
    <t>Other</t>
  </si>
  <si>
    <t>Location</t>
  </si>
  <si>
    <t>Den Outing</t>
  </si>
  <si>
    <t>Ceremony</t>
  </si>
  <si>
    <t>Bridge Crossings</t>
  </si>
  <si>
    <t>Camping Items</t>
  </si>
  <si>
    <t>Wood Badge (2021)</t>
  </si>
  <si>
    <t>Scout Financial Assistance (For families in need) (10)</t>
  </si>
  <si>
    <r>
      <t xml:space="preserve">$300 </t>
    </r>
    <r>
      <rPr>
        <i/>
        <sz val="11"/>
        <color theme="1"/>
        <rFont val="Calibri"/>
        <family val="2"/>
        <scheme val="minor"/>
      </rPr>
      <t>(for 3 New Scouts)</t>
    </r>
  </si>
  <si>
    <t>Reserve fund (Registration Scholarship) (11)</t>
  </si>
  <si>
    <r>
      <t>$100(</t>
    </r>
    <r>
      <rPr>
        <i/>
        <sz val="11"/>
        <color theme="1"/>
        <rFont val="Calibri"/>
        <family val="2"/>
        <scheme val="minor"/>
      </rPr>
      <t>for 1 New Scout)</t>
    </r>
  </si>
  <si>
    <t>Other Expenses (Contingencey funds) (12)</t>
  </si>
  <si>
    <t>A) TOTAL UNIT BUDGETED PROGRAM EXPENSES</t>
  </si>
  <si>
    <t>INCOME</t>
  </si>
  <si>
    <t>Annual Dues</t>
  </si>
  <si>
    <t>Surplus from prior year (beginning fund balance)</t>
  </si>
  <si>
    <t>Other income source (parent payments, etc.)</t>
  </si>
  <si>
    <t>B) INCOME SUBTOTAL</t>
  </si>
  <si>
    <t>C) TOTAL FUNDRAISING NEED (A minus B)</t>
  </si>
  <si>
    <t>FUNDRAISING PACK BUDGET (Should equal C above)</t>
  </si>
  <si>
    <t>Need</t>
  </si>
  <si>
    <t>x</t>
  </si>
  <si>
    <t>Commission                                                                          =</t>
  </si>
  <si>
    <t>=</t>
  </si>
  <si>
    <t>Pack Total</t>
  </si>
  <si>
    <t>FUNDRAISING GOAL PER CUB SCOUT</t>
  </si>
  <si>
    <t>Pack Goal</t>
  </si>
  <si>
    <t>/</t>
  </si>
  <si>
    <t>No. of Cub Scouts                                                             =</t>
  </si>
  <si>
    <t>Cub Scout Goal</t>
  </si>
  <si>
    <r>
      <rPr>
        <b/>
        <sz val="11"/>
        <color theme="1"/>
        <rFont val="Calibri"/>
        <family val="2"/>
        <scheme val="minor"/>
      </rPr>
      <t xml:space="preserve">NEW YOUTH ONLY </t>
    </r>
    <r>
      <rPr>
        <sz val="11"/>
        <color theme="1"/>
        <rFont val="Calibri"/>
        <family val="2"/>
        <scheme val="minor"/>
      </rPr>
      <t>One-Time New Application Fee  
(1st Time Applicants only)</t>
    </r>
  </si>
  <si>
    <r>
      <t xml:space="preserve">Total adults @ $81 </t>
    </r>
    <r>
      <rPr>
        <u/>
        <sz val="11"/>
        <color theme="1"/>
        <rFont val="Calibri"/>
        <family val="2"/>
        <scheme val="minor"/>
      </rPr>
      <t>ea.</t>
    </r>
  </si>
  <si>
    <r>
      <t xml:space="preserve">Total Youth @ $132 </t>
    </r>
    <r>
      <rPr>
        <u/>
        <sz val="11"/>
        <color theme="1"/>
        <rFont val="Calibri"/>
        <family val="2"/>
        <scheme val="minor"/>
      </rPr>
      <t>ea.</t>
    </r>
  </si>
  <si>
    <r>
      <t xml:space="preserve">Rank Patches - $2.99 </t>
    </r>
    <r>
      <rPr>
        <u/>
        <sz val="11"/>
        <color theme="1"/>
        <rFont val="Calibri"/>
        <family val="2"/>
        <scheme val="minor"/>
      </rPr>
      <t>ea.</t>
    </r>
  </si>
  <si>
    <r>
      <t xml:space="preserve">Adventure Loops/Pins - $1.99 </t>
    </r>
    <r>
      <rPr>
        <u/>
        <sz val="11"/>
        <color theme="1"/>
        <rFont val="Calibri"/>
        <family val="2"/>
        <scheme val="minor"/>
      </rPr>
      <t>ea.</t>
    </r>
  </si>
  <si>
    <t>Day Camp</t>
  </si>
  <si>
    <t>Day Camp adult</t>
  </si>
  <si>
    <t>SLOO</t>
  </si>
  <si>
    <t>BALOO/OLS/OWL</t>
  </si>
  <si>
    <t>Committee Member</t>
  </si>
  <si>
    <t>Charter Organization Representative</t>
  </si>
  <si>
    <t>Den Leaders</t>
  </si>
  <si>
    <t>Treasurer/ Committee Member</t>
  </si>
  <si>
    <r>
      <t xml:space="preserve">$16.99 </t>
    </r>
    <r>
      <rPr>
        <u/>
        <sz val="11"/>
        <color theme="1"/>
        <rFont val="Calibri"/>
        <family val="2"/>
        <scheme val="minor"/>
      </rPr>
      <t>ea.</t>
    </r>
    <r>
      <rPr>
        <sz val="11"/>
        <color theme="1"/>
        <rFont val="Calibri"/>
        <family val="2"/>
        <scheme val="minor"/>
      </rPr>
      <t xml:space="preserve"> (Coil bound book)</t>
    </r>
  </si>
  <si>
    <r>
      <t xml:space="preserve">$18.99 </t>
    </r>
    <r>
      <rPr>
        <u/>
        <sz val="11"/>
        <color theme="1"/>
        <rFont val="Calibri"/>
        <family val="2"/>
        <scheme val="minor"/>
      </rPr>
      <t>ea.</t>
    </r>
  </si>
  <si>
    <r>
      <t xml:space="preserve">$10.99 </t>
    </r>
    <r>
      <rPr>
        <u/>
        <sz val="11"/>
        <color theme="1"/>
        <rFont val="Calibri"/>
        <family val="2"/>
        <scheme val="minor"/>
      </rPr>
      <t>ea.</t>
    </r>
  </si>
  <si>
    <r>
      <t xml:space="preserve">$6.99 </t>
    </r>
    <r>
      <rPr>
        <u/>
        <sz val="11"/>
        <color theme="1"/>
        <rFont val="Calibri"/>
        <family val="2"/>
        <scheme val="minor"/>
      </rPr>
      <t>ea.</t>
    </r>
  </si>
  <si>
    <r>
      <t xml:space="preserve">Akaela Camp (3 day/2 night): </t>
    </r>
    <r>
      <rPr>
        <b/>
        <sz val="11"/>
        <color theme="1"/>
        <rFont val="Calibri"/>
        <family val="2"/>
        <scheme val="minor"/>
      </rPr>
      <t>Scout</t>
    </r>
  </si>
  <si>
    <r>
      <t xml:space="preserve">Cub Family Camp (3day/2 night): </t>
    </r>
    <r>
      <rPr>
        <b/>
        <sz val="11"/>
        <color theme="1"/>
        <rFont val="Calibri"/>
        <family val="2"/>
        <scheme val="minor"/>
      </rPr>
      <t>Scout</t>
    </r>
  </si>
  <si>
    <r>
      <t xml:space="preserve">Cub Family Camp (3day/2 night): </t>
    </r>
    <r>
      <rPr>
        <b/>
        <sz val="11"/>
        <color theme="1"/>
        <rFont val="Calibri"/>
        <family val="2"/>
        <scheme val="minor"/>
      </rPr>
      <t>Adult</t>
    </r>
  </si>
  <si>
    <t>Snooze at the zoo (approx)</t>
  </si>
  <si>
    <r>
      <t xml:space="preserve">Akaela Camp (3 day/2 night): </t>
    </r>
    <r>
      <rPr>
        <b/>
        <sz val="11"/>
        <color theme="1"/>
        <rFont val="Calibri"/>
        <family val="2"/>
        <scheme val="minor"/>
      </rPr>
      <t>Adult</t>
    </r>
  </si>
  <si>
    <r>
      <t>Registraton Fees and National service fee</t>
    </r>
    <r>
      <rPr>
        <b/>
        <sz val="11"/>
        <color theme="1"/>
        <rFont val="Calibri"/>
        <family val="2"/>
        <scheme val="minor"/>
      </rPr>
      <t xml:space="preserve"> Youth</t>
    </r>
    <r>
      <rPr>
        <sz val="11"/>
        <color theme="1"/>
        <rFont val="Calibri"/>
        <family val="2"/>
        <scheme val="minor"/>
      </rPr>
      <t xml:space="preserve"> - 12 months</t>
    </r>
  </si>
  <si>
    <r>
      <t xml:space="preserve">Registraton Fee and National service fee 12 months - </t>
    </r>
    <r>
      <rPr>
        <b/>
        <sz val="11"/>
        <color theme="1"/>
        <rFont val="Calibri"/>
        <family val="2"/>
        <scheme val="minor"/>
      </rPr>
      <t>Adults</t>
    </r>
  </si>
  <si>
    <t xml:space="preserve">Annual Unit Charter Fee </t>
  </si>
  <si>
    <t>Scouts Life (optional)</t>
  </si>
  <si>
    <t>Advancement</t>
  </si>
  <si>
    <t xml:space="preserve">Special Events </t>
  </si>
  <si>
    <t xml:space="preserve">Special Activities </t>
  </si>
  <si>
    <t>Camp Options</t>
  </si>
  <si>
    <t xml:space="preserve">Program Materials </t>
  </si>
  <si>
    <t>Leader Training per leader</t>
  </si>
  <si>
    <t xml:space="preserve">Arrow of Light Bridging &amp; Crossover </t>
  </si>
  <si>
    <t>No. of Cub Scouts or Adults</t>
  </si>
  <si>
    <r>
      <t xml:space="preserve">25.00 </t>
    </r>
    <r>
      <rPr>
        <u/>
        <sz val="11"/>
        <color theme="1"/>
        <rFont val="Calibri"/>
        <family val="2"/>
        <scheme val="minor"/>
      </rPr>
      <t>ea.</t>
    </r>
  </si>
  <si>
    <t>Arrow of Light Plaques - personalized</t>
  </si>
  <si>
    <r>
      <t xml:space="preserve">Adventure or Webelos Camp (5 day/4 night): </t>
    </r>
    <r>
      <rPr>
        <b/>
        <sz val="11"/>
        <color theme="1"/>
        <rFont val="Calibri"/>
        <family val="2"/>
        <scheme val="minor"/>
      </rPr>
      <t>Scout</t>
    </r>
  </si>
  <si>
    <r>
      <t xml:space="preserve">Adventure or Webelos Camp (5 day/4 night): </t>
    </r>
    <r>
      <rPr>
        <b/>
        <sz val="11"/>
        <color theme="1"/>
        <rFont val="Calibri"/>
        <family val="2"/>
        <scheme val="minor"/>
      </rPr>
      <t>Adult</t>
    </r>
  </si>
  <si>
    <t>Fill in the highlighted areas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</si>
</sst>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8" formatCode="&quot;$&quot;#,##0.00_);[Red]\(&quot;$&quot;#,##0.00\)"/>
    <numFmt numFmtId="164" formatCode="0.0%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4" fontId="0" fillId="0" borderId="4" xfId="0" applyNumberFormat="1" applyBorder="1" applyProtection="1">
      <protection locked="0"/>
    </xf>
    <xf numFmtId="4" fontId="0" fillId="0" borderId="5" xfId="0" applyNumberFormat="1" applyBorder="1" applyAlignment="1" applyProtection="1">
      <alignment vertical="center"/>
      <protection locked="0"/>
    </xf>
    <xf numFmtId="4" fontId="0" fillId="0" borderId="5" xfId="0" applyNumberFormat="1" applyBorder="1" applyProtection="1">
      <protection locked="0"/>
    </xf>
    <xf numFmtId="0" fontId="1" fillId="0" borderId="0" xfId="0" applyFont="1" applyAlignment="1">
      <alignment horizontal="left"/>
    </xf>
    <xf numFmtId="6" fontId="0" fillId="0" borderId="1" xfId="0" applyNumberFormat="1" applyBorder="1" applyAlignment="1">
      <alignment horizontal="left"/>
    </xf>
    <xf numFmtId="0" fontId="0" fillId="0" borderId="1" xfId="0" applyBorder="1"/>
    <xf numFmtId="4" fontId="0" fillId="0" borderId="0" xfId="0" applyNumberFormat="1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4" fontId="0" fillId="0" borderId="0" xfId="0" applyNumberFormat="1" applyBorder="1"/>
    <xf numFmtId="0" fontId="0" fillId="0" borderId="0" xfId="0" applyBorder="1" applyAlignment="1">
      <alignment horizontal="left"/>
    </xf>
    <xf numFmtId="0" fontId="3" fillId="0" borderId="0" xfId="0" applyFont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  <protection locked="0"/>
    </xf>
    <xf numFmtId="8" fontId="0" fillId="0" borderId="0" xfId="0" applyNumberFormat="1" applyBorder="1" applyAlignment="1">
      <alignment horizontal="left"/>
    </xf>
    <xf numFmtId="0" fontId="5" fillId="0" borderId="0" xfId="0" applyFont="1" applyBorder="1" applyAlignment="1">
      <alignment horizontal="left"/>
    </xf>
    <xf numFmtId="6" fontId="0" fillId="0" borderId="0" xfId="0" applyNumberFormat="1" applyBorder="1" applyAlignment="1">
      <alignment horizontal="left"/>
    </xf>
    <xf numFmtId="6" fontId="0" fillId="0" borderId="0" xfId="0" applyNumberFormat="1" applyBorder="1" applyAlignment="1">
      <alignment horizontal="center"/>
    </xf>
    <xf numFmtId="6" fontId="5" fillId="0" borderId="0" xfId="0" applyNumberFormat="1" applyFont="1" applyBorder="1" applyAlignment="1">
      <alignment horizontal="left"/>
    </xf>
    <xf numFmtId="0" fontId="6" fillId="0" borderId="0" xfId="0" applyFont="1" applyBorder="1"/>
    <xf numFmtId="0" fontId="1" fillId="0" borderId="0" xfId="0" applyFont="1" applyAlignment="1">
      <alignment horizontal="right" wrapText="1"/>
    </xf>
    <xf numFmtId="0" fontId="0" fillId="0" borderId="0" xfId="0" applyBorder="1" applyAlignment="1" applyProtection="1">
      <alignment horizontal="left"/>
      <protection locked="0"/>
    </xf>
    <xf numFmtId="0" fontId="1" fillId="0" borderId="0" xfId="0" applyFont="1" applyAlignment="1">
      <alignment horizontal="left" wrapText="1"/>
    </xf>
    <xf numFmtId="0" fontId="0" fillId="0" borderId="7" xfId="0" applyBorder="1"/>
    <xf numFmtId="0" fontId="0" fillId="0" borderId="3" xfId="0" applyBorder="1" applyAlignment="1">
      <alignment horizontal="left"/>
    </xf>
    <xf numFmtId="0" fontId="0" fillId="0" borderId="3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/>
    <xf numFmtId="0" fontId="1" fillId="0" borderId="10" xfId="0" applyFont="1" applyBorder="1" applyAlignment="1">
      <alignment horizontal="center"/>
    </xf>
    <xf numFmtId="0" fontId="0" fillId="0" borderId="9" xfId="0" applyBorder="1"/>
    <xf numFmtId="0" fontId="1" fillId="0" borderId="9" xfId="0" applyFont="1" applyBorder="1"/>
    <xf numFmtId="4" fontId="0" fillId="0" borderId="11" xfId="0" applyNumberFormat="1" applyBorder="1"/>
    <xf numFmtId="0" fontId="0" fillId="0" borderId="9" xfId="0" applyBorder="1" applyAlignment="1">
      <alignment horizontal="center" vertical="center" wrapText="1"/>
    </xf>
    <xf numFmtId="4" fontId="0" fillId="0" borderId="12" xfId="0" applyNumberFormat="1" applyBorder="1" applyAlignment="1">
      <alignment vertical="center"/>
    </xf>
    <xf numFmtId="4" fontId="0" fillId="0" borderId="12" xfId="0" applyNumberFormat="1" applyBorder="1"/>
    <xf numFmtId="0" fontId="5" fillId="0" borderId="9" xfId="0" applyFont="1" applyBorder="1" applyAlignment="1">
      <alignment horizontal="center"/>
    </xf>
    <xf numFmtId="4" fontId="0" fillId="0" borderId="10" xfId="0" applyNumberFormat="1" applyBorder="1"/>
    <xf numFmtId="0" fontId="5" fillId="0" borderId="9" xfId="0" applyFont="1" applyBorder="1" applyAlignment="1">
      <alignment horizontal="right"/>
    </xf>
    <xf numFmtId="0" fontId="1" fillId="0" borderId="9" xfId="0" applyFont="1" applyBorder="1" applyAlignment="1">
      <alignment horizontal="left"/>
    </xf>
    <xf numFmtId="0" fontId="0" fillId="0" borderId="9" xfId="0" applyBorder="1" applyAlignment="1">
      <alignment horizontal="left"/>
    </xf>
    <xf numFmtId="0" fontId="1" fillId="0" borderId="13" xfId="0" applyFont="1" applyBorder="1" applyAlignment="1">
      <alignment horizontal="left"/>
    </xf>
    <xf numFmtId="0" fontId="0" fillId="0" borderId="14" xfId="0" applyBorder="1"/>
    <xf numFmtId="0" fontId="0" fillId="0" borderId="13" xfId="0" applyBorder="1"/>
    <xf numFmtId="0" fontId="0" fillId="3" borderId="1" xfId="0" applyFill="1" applyBorder="1" applyAlignment="1" applyProtection="1">
      <alignment horizontal="left"/>
      <protection locked="0"/>
    </xf>
    <xf numFmtId="0" fontId="0" fillId="3" borderId="2" xfId="0" applyFill="1" applyBorder="1" applyAlignment="1" applyProtection="1">
      <alignment horizontal="left"/>
      <protection locked="0"/>
    </xf>
    <xf numFmtId="0" fontId="0" fillId="3" borderId="15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 vertic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center"/>
      <protection locked="0"/>
    </xf>
    <xf numFmtId="4" fontId="0" fillId="3" borderId="5" xfId="0" applyNumberFormat="1" applyFill="1" applyBorder="1" applyProtection="1">
      <protection locked="0"/>
    </xf>
    <xf numFmtId="4" fontId="0" fillId="3" borderId="4" xfId="0" applyNumberFormat="1" applyFill="1" applyBorder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4" fontId="0" fillId="0" borderId="0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7" fillId="0" borderId="0" xfId="0" applyFont="1" applyBorder="1"/>
    <xf numFmtId="0" fontId="7" fillId="0" borderId="0" xfId="0" quotePrefix="1" applyFont="1" applyBorder="1"/>
    <xf numFmtId="0" fontId="7" fillId="0" borderId="10" xfId="0" applyFont="1" applyBorder="1"/>
    <xf numFmtId="4" fontId="1" fillId="0" borderId="4" xfId="0" applyNumberFormat="1" applyFont="1" applyBorder="1"/>
    <xf numFmtId="0" fontId="1" fillId="0" borderId="0" xfId="0" applyFont="1" applyBorder="1"/>
    <xf numFmtId="164" fontId="1" fillId="0" borderId="4" xfId="0" applyNumberFormat="1" applyFont="1" applyBorder="1" applyAlignment="1" applyProtection="1">
      <alignment horizontal="center"/>
      <protection locked="0"/>
    </xf>
    <xf numFmtId="4" fontId="1" fillId="0" borderId="11" xfId="0" applyNumberFormat="1" applyFont="1" applyBorder="1"/>
    <xf numFmtId="0" fontId="1" fillId="0" borderId="10" xfId="0" applyFont="1" applyBorder="1"/>
    <xf numFmtId="0" fontId="1" fillId="3" borderId="4" xfId="0" applyFont="1" applyFill="1" applyBorder="1" applyAlignment="1" applyProtection="1">
      <alignment horizontal="center"/>
      <protection locked="0"/>
    </xf>
    <xf numFmtId="0" fontId="2" fillId="2" borderId="0" xfId="0" applyFont="1" applyFill="1" applyAlignment="1">
      <alignment horizontal="left" vertical="center"/>
    </xf>
    <xf numFmtId="4" fontId="0" fillId="3" borderId="12" xfId="0" applyNumberFormat="1" applyFill="1" applyBorder="1"/>
    <xf numFmtId="0" fontId="2" fillId="2" borderId="0" xfId="0" applyFont="1" applyFill="1" applyAlignment="1">
      <alignment horizontal="left" vertical="center"/>
    </xf>
    <xf numFmtId="4" fontId="0" fillId="0" borderId="4" xfId="0" applyNumberFormat="1" applyBorder="1" applyProtection="1"/>
    <xf numFmtId="4" fontId="0" fillId="0" borderId="5" xfId="0" applyNumberFormat="1" applyBorder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2E1A8-15C3-413C-86E1-365BC97340B3}">
  <dimension ref="A1:H101"/>
  <sheetViews>
    <sheetView tabSelected="1" topLeftCell="A10" zoomScale="145" zoomScaleNormal="145" workbookViewId="0">
      <selection activeCell="B86" sqref="B86"/>
    </sheetView>
  </sheetViews>
  <sheetFormatPr defaultRowHeight="15" x14ac:dyDescent="0.25"/>
  <cols>
    <col min="1" max="1" width="55.42578125" bestFit="1" customWidth="1"/>
    <col min="2" max="2" width="30.5703125" bestFit="1" customWidth="1"/>
    <col min="3" max="3" width="2" bestFit="1" customWidth="1"/>
    <col min="6" max="6" width="31.85546875" bestFit="1" customWidth="1"/>
    <col min="7" max="7" width="2" bestFit="1" customWidth="1"/>
    <col min="8" max="8" width="14.140625" bestFit="1" customWidth="1"/>
  </cols>
  <sheetData>
    <row r="1" spans="1:8" x14ac:dyDescent="0.25">
      <c r="A1" s="79" t="s">
        <v>0</v>
      </c>
      <c r="B1" s="79"/>
      <c r="C1" s="79"/>
      <c r="D1" s="79"/>
      <c r="E1" s="79"/>
      <c r="F1" s="79"/>
      <c r="G1" s="79"/>
      <c r="H1" s="79"/>
    </row>
    <row r="2" spans="1:8" x14ac:dyDescent="0.25">
      <c r="A2" s="79"/>
      <c r="B2" s="79"/>
      <c r="C2" s="79"/>
      <c r="D2" s="79"/>
      <c r="E2" s="79"/>
      <c r="F2" s="79"/>
      <c r="G2" s="79"/>
      <c r="H2" s="79"/>
    </row>
    <row r="3" spans="1:8" ht="23.25" x14ac:dyDescent="0.25">
      <c r="A3" s="77" t="s">
        <v>97</v>
      </c>
      <c r="B3" s="77"/>
      <c r="C3" s="77"/>
      <c r="D3" s="77"/>
      <c r="E3" s="77"/>
      <c r="F3" s="77"/>
      <c r="G3" s="77"/>
      <c r="H3" s="77"/>
    </row>
    <row r="4" spans="1:8" ht="23.25" x14ac:dyDescent="0.25">
      <c r="A4" s="77"/>
      <c r="B4" s="77"/>
      <c r="C4" s="77"/>
      <c r="D4" s="77"/>
      <c r="E4" s="77"/>
      <c r="F4" s="77"/>
      <c r="G4" s="77"/>
      <c r="H4" s="77"/>
    </row>
    <row r="5" spans="1:8" x14ac:dyDescent="0.25">
      <c r="B5" s="1"/>
    </row>
    <row r="6" spans="1:8" ht="15.75" thickBot="1" x14ac:dyDescent="0.3">
      <c r="A6" s="2" t="s">
        <v>1</v>
      </c>
      <c r="B6" s="1"/>
      <c r="F6" s="2" t="s">
        <v>2</v>
      </c>
      <c r="H6" s="57"/>
    </row>
    <row r="7" spans="1:8" ht="15.75" thickBot="1" x14ac:dyDescent="0.3">
      <c r="A7" s="2"/>
      <c r="B7" s="1"/>
      <c r="F7" s="2" t="s">
        <v>3</v>
      </c>
      <c r="H7" s="58"/>
    </row>
    <row r="8" spans="1:8" ht="15.75" thickBot="1" x14ac:dyDescent="0.3">
      <c r="A8" s="2" t="s">
        <v>4</v>
      </c>
      <c r="B8" s="52"/>
      <c r="F8" s="2" t="s">
        <v>5</v>
      </c>
      <c r="H8" s="58"/>
    </row>
    <row r="9" spans="1:8" ht="15.75" thickBot="1" x14ac:dyDescent="0.3">
      <c r="A9" s="2" t="s">
        <v>70</v>
      </c>
      <c r="B9" s="53"/>
      <c r="F9" s="2"/>
    </row>
    <row r="10" spans="1:8" ht="15.75" thickBot="1" x14ac:dyDescent="0.3">
      <c r="A10" s="2" t="s">
        <v>6</v>
      </c>
      <c r="B10" s="53"/>
      <c r="F10" s="2"/>
    </row>
    <row r="11" spans="1:8" ht="15.75" thickBot="1" x14ac:dyDescent="0.3">
      <c r="A11" s="2" t="s">
        <v>71</v>
      </c>
      <c r="B11" s="53"/>
    </row>
    <row r="12" spans="1:8" ht="15.75" thickBot="1" x14ac:dyDescent="0.3">
      <c r="A12" s="2" t="s">
        <v>68</v>
      </c>
      <c r="B12" s="53"/>
    </row>
    <row r="13" spans="1:8" x14ac:dyDescent="0.25">
      <c r="A13" s="2" t="s">
        <v>69</v>
      </c>
      <c r="B13" s="54"/>
    </row>
    <row r="14" spans="1:8" x14ac:dyDescent="0.25">
      <c r="A14" s="2"/>
      <c r="B14" s="29"/>
    </row>
    <row r="15" spans="1:8" ht="15.75" thickBot="1" x14ac:dyDescent="0.3">
      <c r="A15" s="6" t="s">
        <v>7</v>
      </c>
      <c r="B15" s="55"/>
      <c r="E15" s="28"/>
      <c r="G15" s="10"/>
    </row>
    <row r="16" spans="1:8" ht="15.75" thickBot="1" x14ac:dyDescent="0.3">
      <c r="A16" s="30" t="s">
        <v>8</v>
      </c>
      <c r="B16" s="56"/>
      <c r="E16" s="28"/>
      <c r="G16" s="10"/>
    </row>
    <row r="17" spans="1:8" x14ac:dyDescent="0.25">
      <c r="A17" s="30"/>
      <c r="B17" s="10"/>
      <c r="E17" s="28"/>
      <c r="G17" s="10"/>
    </row>
    <row r="18" spans="1:8" ht="14.25" customHeight="1" thickBot="1" x14ac:dyDescent="0.3">
      <c r="B18" s="1"/>
    </row>
    <row r="19" spans="1:8" x14ac:dyDescent="0.25">
      <c r="A19" s="31"/>
      <c r="B19" s="32"/>
      <c r="C19" s="33"/>
      <c r="D19" s="33"/>
      <c r="E19" s="33"/>
      <c r="F19" s="33"/>
      <c r="G19" s="33"/>
      <c r="H19" s="34"/>
    </row>
    <row r="20" spans="1:8" x14ac:dyDescent="0.25">
      <c r="A20" s="35"/>
      <c r="B20" s="12"/>
      <c r="C20" s="13"/>
      <c r="D20" s="14"/>
      <c r="E20" s="13"/>
      <c r="F20" s="13" t="s">
        <v>9</v>
      </c>
      <c r="G20" s="13"/>
      <c r="H20" s="36"/>
    </row>
    <row r="21" spans="1:8" x14ac:dyDescent="0.25">
      <c r="A21" s="35"/>
      <c r="B21" s="12"/>
      <c r="C21" s="15"/>
      <c r="D21" s="14"/>
      <c r="E21" s="15"/>
      <c r="F21" s="15"/>
      <c r="G21" s="15"/>
      <c r="H21" s="36"/>
    </row>
    <row r="22" spans="1:8" ht="45" x14ac:dyDescent="0.25">
      <c r="A22" s="35"/>
      <c r="B22" s="12"/>
      <c r="C22" s="16"/>
      <c r="D22" s="17" t="s">
        <v>10</v>
      </c>
      <c r="E22" s="17"/>
      <c r="F22" s="17" t="s">
        <v>92</v>
      </c>
      <c r="G22" s="18"/>
      <c r="H22" s="37" t="s">
        <v>11</v>
      </c>
    </row>
    <row r="23" spans="1:8" x14ac:dyDescent="0.25">
      <c r="A23" s="38"/>
      <c r="B23" s="12"/>
      <c r="C23" s="16"/>
      <c r="D23" s="14"/>
      <c r="E23" s="16"/>
      <c r="F23" s="16"/>
      <c r="G23" s="16"/>
      <c r="H23" s="36"/>
    </row>
    <row r="24" spans="1:8" x14ac:dyDescent="0.25">
      <c r="A24" s="39" t="s">
        <v>12</v>
      </c>
      <c r="B24" s="12"/>
      <c r="C24" s="16"/>
      <c r="D24" s="14"/>
      <c r="E24" s="16"/>
      <c r="F24" s="16"/>
      <c r="G24" s="16"/>
      <c r="H24" s="36"/>
    </row>
    <row r="25" spans="1:8" x14ac:dyDescent="0.25">
      <c r="A25" s="39"/>
      <c r="B25" s="12"/>
      <c r="C25" s="16"/>
      <c r="D25" s="14"/>
      <c r="E25" s="16"/>
      <c r="F25" s="16"/>
      <c r="G25" s="16"/>
      <c r="H25" s="36"/>
    </row>
    <row r="26" spans="1:8" x14ac:dyDescent="0.25">
      <c r="A26" s="35" t="s">
        <v>81</v>
      </c>
      <c r="B26" s="12" t="s">
        <v>61</v>
      </c>
      <c r="C26" s="16" t="s">
        <v>13</v>
      </c>
      <c r="D26" s="3">
        <v>132</v>
      </c>
      <c r="E26" s="10"/>
      <c r="F26" s="59"/>
      <c r="G26" s="16" t="s">
        <v>13</v>
      </c>
      <c r="H26" s="40">
        <f>D26*F26</f>
        <v>0</v>
      </c>
    </row>
    <row r="27" spans="1:8" ht="30" x14ac:dyDescent="0.25">
      <c r="A27" s="41" t="s">
        <v>59</v>
      </c>
      <c r="B27" s="19" t="s">
        <v>14</v>
      </c>
      <c r="C27" s="20" t="s">
        <v>13</v>
      </c>
      <c r="D27" s="4">
        <v>25</v>
      </c>
      <c r="E27" s="21"/>
      <c r="F27" s="60"/>
      <c r="G27" s="20" t="s">
        <v>13</v>
      </c>
      <c r="H27" s="42">
        <f t="shared" ref="H27:H80" si="0">D27*F27</f>
        <v>0</v>
      </c>
    </row>
    <row r="28" spans="1:8" x14ac:dyDescent="0.25">
      <c r="A28" s="35" t="s">
        <v>82</v>
      </c>
      <c r="B28" s="12" t="s">
        <v>60</v>
      </c>
      <c r="C28" s="16" t="s">
        <v>13</v>
      </c>
      <c r="D28" s="5">
        <v>81</v>
      </c>
      <c r="E28" s="10"/>
      <c r="F28" s="61"/>
      <c r="G28" s="16" t="s">
        <v>13</v>
      </c>
      <c r="H28" s="43">
        <f t="shared" si="0"/>
        <v>0</v>
      </c>
    </row>
    <row r="29" spans="1:8" x14ac:dyDescent="0.25">
      <c r="A29" s="35" t="s">
        <v>83</v>
      </c>
      <c r="B29" s="12" t="s">
        <v>15</v>
      </c>
      <c r="C29" s="16" t="s">
        <v>13</v>
      </c>
      <c r="D29" s="5">
        <v>75</v>
      </c>
      <c r="E29" s="10"/>
      <c r="F29" s="62"/>
      <c r="G29" s="16" t="s">
        <v>13</v>
      </c>
      <c r="H29" s="43">
        <f>D29</f>
        <v>75</v>
      </c>
    </row>
    <row r="30" spans="1:8" x14ac:dyDescent="0.25">
      <c r="A30" s="44" t="s">
        <v>84</v>
      </c>
      <c r="B30" s="12" t="s">
        <v>16</v>
      </c>
      <c r="C30" s="16" t="s">
        <v>13</v>
      </c>
      <c r="D30" s="5">
        <v>12</v>
      </c>
      <c r="E30" s="10"/>
      <c r="F30" s="59"/>
      <c r="G30" s="16" t="s">
        <v>13</v>
      </c>
      <c r="H30" s="43">
        <f t="shared" si="0"/>
        <v>0</v>
      </c>
    </row>
    <row r="31" spans="1:8" x14ac:dyDescent="0.25">
      <c r="A31" s="38"/>
      <c r="B31" s="12"/>
      <c r="C31" s="16"/>
      <c r="D31" s="9"/>
      <c r="E31" s="10"/>
      <c r="F31" s="10"/>
      <c r="G31" s="16"/>
      <c r="H31" s="45"/>
    </row>
    <row r="32" spans="1:8" x14ac:dyDescent="0.25">
      <c r="A32" s="38"/>
      <c r="B32" s="12"/>
      <c r="C32" s="16"/>
      <c r="D32" s="9"/>
      <c r="E32" s="10"/>
      <c r="F32" s="10"/>
      <c r="G32" s="16"/>
      <c r="H32" s="45"/>
    </row>
    <row r="33" spans="1:8" x14ac:dyDescent="0.25">
      <c r="A33" s="39" t="s">
        <v>85</v>
      </c>
      <c r="B33" s="12" t="s">
        <v>63</v>
      </c>
      <c r="C33" s="16" t="s">
        <v>13</v>
      </c>
      <c r="D33" s="3">
        <v>1.99</v>
      </c>
      <c r="E33" s="10"/>
      <c r="F33" s="59"/>
      <c r="G33" s="16" t="s">
        <v>13</v>
      </c>
      <c r="H33" s="40">
        <f t="shared" si="0"/>
        <v>0</v>
      </c>
    </row>
    <row r="34" spans="1:8" x14ac:dyDescent="0.25">
      <c r="A34" s="38"/>
      <c r="B34" s="12" t="s">
        <v>17</v>
      </c>
      <c r="C34" s="16" t="s">
        <v>13</v>
      </c>
      <c r="D34" s="3">
        <v>2.29</v>
      </c>
      <c r="E34" s="10"/>
      <c r="F34" s="59"/>
      <c r="G34" s="16" t="s">
        <v>13</v>
      </c>
      <c r="H34" s="40">
        <f>D34*F34</f>
        <v>0</v>
      </c>
    </row>
    <row r="35" spans="1:8" x14ac:dyDescent="0.25">
      <c r="A35" s="38"/>
      <c r="B35" s="12" t="s">
        <v>62</v>
      </c>
      <c r="C35" s="16" t="s">
        <v>13</v>
      </c>
      <c r="D35" s="5">
        <v>2.99</v>
      </c>
      <c r="E35" s="10"/>
      <c r="F35" s="61"/>
      <c r="G35" s="16" t="s">
        <v>13</v>
      </c>
      <c r="H35" s="40">
        <f t="shared" si="0"/>
        <v>0</v>
      </c>
    </row>
    <row r="36" spans="1:8" x14ac:dyDescent="0.25">
      <c r="A36" s="38"/>
      <c r="B36" s="12"/>
      <c r="C36" s="16"/>
      <c r="D36" s="9"/>
      <c r="E36" s="10"/>
      <c r="F36" s="10"/>
      <c r="G36" s="16"/>
      <c r="H36" s="45"/>
    </row>
    <row r="37" spans="1:8" x14ac:dyDescent="0.25">
      <c r="A37" s="39" t="s">
        <v>91</v>
      </c>
      <c r="B37" s="12"/>
      <c r="C37" s="16"/>
      <c r="D37" s="9"/>
      <c r="E37" s="10"/>
      <c r="F37" s="10"/>
      <c r="G37" s="16"/>
      <c r="H37" s="45"/>
    </row>
    <row r="38" spans="1:8" x14ac:dyDescent="0.25">
      <c r="A38" s="46" t="s">
        <v>18</v>
      </c>
      <c r="B38" s="12" t="s">
        <v>72</v>
      </c>
      <c r="C38" s="16" t="s">
        <v>13</v>
      </c>
      <c r="D38" s="3">
        <v>16.989999999999998</v>
      </c>
      <c r="E38" s="10"/>
      <c r="F38" s="59"/>
      <c r="G38" s="16" t="s">
        <v>13</v>
      </c>
      <c r="H38" s="40">
        <f t="shared" si="0"/>
        <v>0</v>
      </c>
    </row>
    <row r="39" spans="1:8" x14ac:dyDescent="0.25">
      <c r="A39" s="46" t="s">
        <v>19</v>
      </c>
      <c r="B39" s="12" t="s">
        <v>73</v>
      </c>
      <c r="C39" s="16" t="s">
        <v>13</v>
      </c>
      <c r="D39" s="5">
        <v>18.989999999999998</v>
      </c>
      <c r="E39" s="10"/>
      <c r="F39" s="61"/>
      <c r="G39" s="16" t="s">
        <v>13</v>
      </c>
      <c r="H39" s="40">
        <f t="shared" si="0"/>
        <v>0</v>
      </c>
    </row>
    <row r="40" spans="1:8" x14ac:dyDescent="0.25">
      <c r="A40" s="46" t="s">
        <v>20</v>
      </c>
      <c r="B40" s="12" t="s">
        <v>74</v>
      </c>
      <c r="C40" s="16" t="s">
        <v>13</v>
      </c>
      <c r="D40" s="5">
        <v>10.99</v>
      </c>
      <c r="E40" s="10"/>
      <c r="F40" s="61"/>
      <c r="G40" s="16" t="s">
        <v>13</v>
      </c>
      <c r="H40" s="40">
        <f t="shared" si="0"/>
        <v>0</v>
      </c>
    </row>
    <row r="41" spans="1:8" x14ac:dyDescent="0.25">
      <c r="A41" s="46" t="s">
        <v>21</v>
      </c>
      <c r="B41" s="12" t="s">
        <v>75</v>
      </c>
      <c r="C41" s="16" t="s">
        <v>13</v>
      </c>
      <c r="D41" s="5">
        <v>6.99</v>
      </c>
      <c r="E41" s="10"/>
      <c r="F41" s="61"/>
      <c r="G41" s="16" t="s">
        <v>13</v>
      </c>
      <c r="H41" s="40">
        <f t="shared" si="0"/>
        <v>0</v>
      </c>
    </row>
    <row r="42" spans="1:8" x14ac:dyDescent="0.25">
      <c r="A42" s="46" t="s">
        <v>94</v>
      </c>
      <c r="B42" s="22" t="s">
        <v>93</v>
      </c>
      <c r="C42" s="16" t="s">
        <v>13</v>
      </c>
      <c r="D42" s="5">
        <v>25</v>
      </c>
      <c r="E42" s="10"/>
      <c r="F42" s="61"/>
      <c r="G42" s="16"/>
      <c r="H42" s="40">
        <f>D42*F42</f>
        <v>0</v>
      </c>
    </row>
    <row r="43" spans="1:8" x14ac:dyDescent="0.25">
      <c r="A43" s="35" t="s">
        <v>22</v>
      </c>
      <c r="B43" s="12" t="s">
        <v>23</v>
      </c>
      <c r="C43" s="16" t="s">
        <v>13</v>
      </c>
      <c r="D43" s="63"/>
      <c r="E43" s="10"/>
      <c r="F43" s="61"/>
      <c r="G43" s="16" t="s">
        <v>13</v>
      </c>
      <c r="H43" s="40">
        <f t="shared" si="0"/>
        <v>0</v>
      </c>
    </row>
    <row r="44" spans="1:8" x14ac:dyDescent="0.25">
      <c r="A44" s="38"/>
      <c r="B44" s="12"/>
      <c r="C44" s="16"/>
      <c r="D44" s="9"/>
      <c r="E44" s="10"/>
      <c r="F44" s="10"/>
      <c r="G44" s="16"/>
      <c r="H44" s="45"/>
    </row>
    <row r="45" spans="1:8" x14ac:dyDescent="0.25">
      <c r="A45" s="47" t="s">
        <v>86</v>
      </c>
      <c r="B45" s="12" t="s">
        <v>24</v>
      </c>
      <c r="C45" s="16" t="s">
        <v>13</v>
      </c>
      <c r="D45" s="64"/>
      <c r="E45" s="10"/>
      <c r="F45" s="59"/>
      <c r="G45" s="16" t="s">
        <v>13</v>
      </c>
      <c r="H45" s="40">
        <f t="shared" si="0"/>
        <v>0</v>
      </c>
    </row>
    <row r="46" spans="1:8" x14ac:dyDescent="0.25">
      <c r="A46" s="38"/>
      <c r="B46" s="12" t="s">
        <v>25</v>
      </c>
      <c r="C46" s="16" t="s">
        <v>13</v>
      </c>
      <c r="D46" s="63"/>
      <c r="E46" s="10"/>
      <c r="F46" s="61"/>
      <c r="G46" s="16" t="s">
        <v>13</v>
      </c>
      <c r="H46" s="40">
        <f t="shared" si="0"/>
        <v>0</v>
      </c>
    </row>
    <row r="47" spans="1:8" x14ac:dyDescent="0.25">
      <c r="A47" s="38"/>
      <c r="B47" s="12" t="s">
        <v>26</v>
      </c>
      <c r="C47" s="16" t="s">
        <v>13</v>
      </c>
      <c r="D47" s="63"/>
      <c r="E47" s="10"/>
      <c r="F47" s="61"/>
      <c r="G47" s="16" t="s">
        <v>13</v>
      </c>
      <c r="H47" s="40">
        <f t="shared" si="0"/>
        <v>0</v>
      </c>
    </row>
    <row r="48" spans="1:8" x14ac:dyDescent="0.25">
      <c r="A48" s="38"/>
      <c r="B48" s="12" t="s">
        <v>27</v>
      </c>
      <c r="C48" s="16" t="s">
        <v>13</v>
      </c>
      <c r="D48" s="63"/>
      <c r="E48" s="10"/>
      <c r="F48" s="61"/>
      <c r="G48" s="16" t="s">
        <v>13</v>
      </c>
      <c r="H48" s="40">
        <f t="shared" si="0"/>
        <v>0</v>
      </c>
    </row>
    <row r="49" spans="1:8" x14ac:dyDescent="0.25">
      <c r="A49" s="38"/>
      <c r="B49" s="12" t="s">
        <v>28</v>
      </c>
      <c r="C49" s="16" t="s">
        <v>13</v>
      </c>
      <c r="D49" s="63"/>
      <c r="E49" s="10"/>
      <c r="F49" s="61"/>
      <c r="G49" s="16" t="s">
        <v>13</v>
      </c>
      <c r="H49" s="40">
        <f t="shared" si="0"/>
        <v>0</v>
      </c>
    </row>
    <row r="50" spans="1:8" x14ac:dyDescent="0.25">
      <c r="A50" s="38"/>
      <c r="B50" s="23" t="s">
        <v>29</v>
      </c>
      <c r="C50" s="16" t="s">
        <v>13</v>
      </c>
      <c r="D50" s="63"/>
      <c r="E50" s="10"/>
      <c r="F50" s="61"/>
      <c r="G50" s="16" t="s">
        <v>13</v>
      </c>
      <c r="H50" s="40">
        <f t="shared" si="0"/>
        <v>0</v>
      </c>
    </row>
    <row r="51" spans="1:8" x14ac:dyDescent="0.25">
      <c r="A51" s="38"/>
      <c r="B51" s="12"/>
      <c r="C51" s="16"/>
      <c r="D51" s="9"/>
      <c r="E51" s="10"/>
      <c r="F51" s="10"/>
      <c r="G51" s="16"/>
      <c r="H51" s="45"/>
    </row>
    <row r="52" spans="1:8" x14ac:dyDescent="0.25">
      <c r="A52" s="39" t="s">
        <v>87</v>
      </c>
      <c r="B52" s="12" t="s">
        <v>30</v>
      </c>
      <c r="C52" s="16"/>
      <c r="D52" s="9"/>
      <c r="E52" s="10"/>
      <c r="F52" s="10"/>
      <c r="G52" s="16"/>
      <c r="H52" s="45"/>
    </row>
    <row r="53" spans="1:8" x14ac:dyDescent="0.25">
      <c r="A53" s="35" t="s">
        <v>31</v>
      </c>
      <c r="B53" s="12"/>
      <c r="C53" s="16" t="s">
        <v>13</v>
      </c>
      <c r="D53" s="64"/>
      <c r="E53" s="10"/>
      <c r="F53" s="59"/>
      <c r="G53" s="16" t="s">
        <v>13</v>
      </c>
      <c r="H53" s="40">
        <f t="shared" si="0"/>
        <v>0</v>
      </c>
    </row>
    <row r="54" spans="1:8" x14ac:dyDescent="0.25">
      <c r="A54" s="35" t="s">
        <v>31</v>
      </c>
      <c r="B54" s="12"/>
      <c r="C54" s="16" t="s">
        <v>13</v>
      </c>
      <c r="D54" s="63"/>
      <c r="E54" s="10"/>
      <c r="F54" s="61"/>
      <c r="G54" s="16" t="s">
        <v>13</v>
      </c>
      <c r="H54" s="40">
        <f t="shared" si="0"/>
        <v>0</v>
      </c>
    </row>
    <row r="55" spans="1:8" x14ac:dyDescent="0.25">
      <c r="A55" s="35" t="s">
        <v>31</v>
      </c>
      <c r="B55" s="12"/>
      <c r="C55" s="16" t="s">
        <v>13</v>
      </c>
      <c r="D55" s="63"/>
      <c r="E55" s="10"/>
      <c r="F55" s="61"/>
      <c r="G55" s="16" t="s">
        <v>13</v>
      </c>
      <c r="H55" s="40">
        <f t="shared" si="0"/>
        <v>0</v>
      </c>
    </row>
    <row r="56" spans="1:8" x14ac:dyDescent="0.25">
      <c r="A56" s="38"/>
      <c r="B56" s="12"/>
      <c r="C56" s="16"/>
      <c r="D56" s="9"/>
      <c r="E56" s="10"/>
      <c r="F56" s="10"/>
      <c r="G56" s="16"/>
      <c r="H56" s="45"/>
    </row>
    <row r="57" spans="1:8" x14ac:dyDescent="0.25">
      <c r="A57" s="39" t="s">
        <v>88</v>
      </c>
      <c r="B57" s="12"/>
      <c r="C57" s="16"/>
      <c r="D57" s="9"/>
      <c r="E57" s="10"/>
      <c r="F57" s="10"/>
      <c r="G57" s="16"/>
      <c r="H57" s="45"/>
    </row>
    <row r="58" spans="1:8" x14ac:dyDescent="0.25">
      <c r="A58" s="35" t="s">
        <v>95</v>
      </c>
      <c r="B58" s="24">
        <v>190</v>
      </c>
      <c r="C58" s="16" t="s">
        <v>13</v>
      </c>
      <c r="D58" s="80">
        <v>190</v>
      </c>
      <c r="E58" s="10"/>
      <c r="F58" s="59"/>
      <c r="G58" s="16" t="s">
        <v>13</v>
      </c>
      <c r="H58" s="40">
        <f t="shared" si="0"/>
        <v>0</v>
      </c>
    </row>
    <row r="59" spans="1:8" x14ac:dyDescent="0.25">
      <c r="A59" s="35" t="s">
        <v>96</v>
      </c>
      <c r="B59" s="24">
        <v>110</v>
      </c>
      <c r="C59" s="16" t="s">
        <v>13</v>
      </c>
      <c r="D59" s="81">
        <v>110</v>
      </c>
      <c r="E59" s="10"/>
      <c r="F59" s="61"/>
      <c r="G59" s="16" t="s">
        <v>13</v>
      </c>
      <c r="H59" s="40">
        <f t="shared" si="0"/>
        <v>0</v>
      </c>
    </row>
    <row r="60" spans="1:8" x14ac:dyDescent="0.25">
      <c r="A60" s="35" t="s">
        <v>76</v>
      </c>
      <c r="B60" s="24">
        <v>75</v>
      </c>
      <c r="C60" s="16" t="s">
        <v>13</v>
      </c>
      <c r="D60" s="81">
        <v>75</v>
      </c>
      <c r="E60" s="10"/>
      <c r="F60" s="61"/>
      <c r="G60" s="16" t="s">
        <v>13</v>
      </c>
      <c r="H60" s="40">
        <f t="shared" si="0"/>
        <v>0</v>
      </c>
    </row>
    <row r="61" spans="1:8" x14ac:dyDescent="0.25">
      <c r="A61" s="35" t="s">
        <v>80</v>
      </c>
      <c r="B61" s="24">
        <v>60</v>
      </c>
      <c r="C61" s="16" t="s">
        <v>13</v>
      </c>
      <c r="D61" s="81">
        <v>60</v>
      </c>
      <c r="E61" s="10"/>
      <c r="F61" s="61"/>
      <c r="G61" s="16" t="s">
        <v>13</v>
      </c>
      <c r="H61" s="40">
        <f t="shared" ref="H61" si="1">D61*F61</f>
        <v>0</v>
      </c>
    </row>
    <row r="62" spans="1:8" x14ac:dyDescent="0.25">
      <c r="A62" s="35" t="s">
        <v>77</v>
      </c>
      <c r="B62" s="24">
        <v>95</v>
      </c>
      <c r="C62" s="16" t="s">
        <v>13</v>
      </c>
      <c r="D62" s="81">
        <v>95</v>
      </c>
      <c r="E62" s="10"/>
      <c r="F62" s="61"/>
      <c r="G62" s="16" t="s">
        <v>13</v>
      </c>
      <c r="H62" s="40">
        <f t="shared" si="0"/>
        <v>0</v>
      </c>
    </row>
    <row r="63" spans="1:8" x14ac:dyDescent="0.25">
      <c r="A63" s="35" t="s">
        <v>78</v>
      </c>
      <c r="B63" s="24">
        <v>80</v>
      </c>
      <c r="C63" s="16" t="s">
        <v>13</v>
      </c>
      <c r="D63" s="81">
        <v>80</v>
      </c>
      <c r="E63" s="10"/>
      <c r="F63" s="61"/>
      <c r="G63" s="16" t="s">
        <v>13</v>
      </c>
      <c r="H63" s="40">
        <f t="shared" ref="H63" si="2">D63*F63</f>
        <v>0</v>
      </c>
    </row>
    <row r="64" spans="1:8" x14ac:dyDescent="0.25">
      <c r="A64" s="35" t="s">
        <v>64</v>
      </c>
      <c r="B64" s="24">
        <v>65</v>
      </c>
      <c r="C64" s="16" t="s">
        <v>13</v>
      </c>
      <c r="D64" s="81">
        <v>65</v>
      </c>
      <c r="E64" s="10"/>
      <c r="F64" s="61"/>
      <c r="G64" s="16" t="s">
        <v>13</v>
      </c>
      <c r="H64" s="40">
        <f t="shared" si="0"/>
        <v>0</v>
      </c>
    </row>
    <row r="65" spans="1:8" x14ac:dyDescent="0.25">
      <c r="A65" s="35" t="s">
        <v>65</v>
      </c>
      <c r="B65" s="24">
        <v>30</v>
      </c>
      <c r="C65" s="16" t="s">
        <v>13</v>
      </c>
      <c r="D65" s="81">
        <v>30</v>
      </c>
      <c r="E65" s="10"/>
      <c r="F65" s="61"/>
      <c r="G65" s="16" t="s">
        <v>13</v>
      </c>
      <c r="H65" s="40">
        <f t="shared" si="0"/>
        <v>0</v>
      </c>
    </row>
    <row r="66" spans="1:8" x14ac:dyDescent="0.25">
      <c r="A66" s="35" t="s">
        <v>79</v>
      </c>
      <c r="B66" s="24">
        <v>100</v>
      </c>
      <c r="C66" s="16" t="s">
        <v>13</v>
      </c>
      <c r="D66" s="81">
        <v>100</v>
      </c>
      <c r="E66" s="10"/>
      <c r="F66" s="61"/>
      <c r="G66" s="16" t="s">
        <v>13</v>
      </c>
      <c r="H66" s="40">
        <f t="shared" si="0"/>
        <v>0</v>
      </c>
    </row>
    <row r="67" spans="1:8" x14ac:dyDescent="0.25">
      <c r="A67" s="35"/>
      <c r="B67" s="25"/>
      <c r="C67" s="16"/>
      <c r="D67" s="9"/>
      <c r="E67" s="10"/>
      <c r="F67" s="10"/>
      <c r="G67" s="16"/>
      <c r="H67" s="45"/>
    </row>
    <row r="68" spans="1:8" x14ac:dyDescent="0.25">
      <c r="A68" s="47" t="s">
        <v>89</v>
      </c>
      <c r="B68" s="24" t="s">
        <v>32</v>
      </c>
      <c r="C68" s="16" t="s">
        <v>13</v>
      </c>
      <c r="D68" s="64"/>
      <c r="E68" s="10"/>
      <c r="F68" s="59"/>
      <c r="G68" s="16" t="s">
        <v>13</v>
      </c>
      <c r="H68" s="40">
        <f t="shared" si="0"/>
        <v>0</v>
      </c>
    </row>
    <row r="69" spans="1:8" x14ac:dyDescent="0.25">
      <c r="A69" s="35"/>
      <c r="B69" s="24" t="s">
        <v>33</v>
      </c>
      <c r="C69" s="16" t="s">
        <v>13</v>
      </c>
      <c r="D69" s="63"/>
      <c r="E69" s="10"/>
      <c r="F69" s="61"/>
      <c r="G69" s="16" t="s">
        <v>13</v>
      </c>
      <c r="H69" s="43">
        <f t="shared" si="0"/>
        <v>0</v>
      </c>
    </row>
    <row r="70" spans="1:8" x14ac:dyDescent="0.25">
      <c r="A70" s="35"/>
      <c r="B70" s="24" t="s">
        <v>34</v>
      </c>
      <c r="C70" s="16" t="s">
        <v>13</v>
      </c>
      <c r="D70" s="63"/>
      <c r="E70" s="10"/>
      <c r="F70" s="61"/>
      <c r="G70" s="16" t="s">
        <v>13</v>
      </c>
      <c r="H70" s="43">
        <f t="shared" si="0"/>
        <v>0</v>
      </c>
    </row>
    <row r="71" spans="1:8" x14ac:dyDescent="0.25">
      <c r="A71" s="35"/>
      <c r="B71" s="26" t="s">
        <v>29</v>
      </c>
      <c r="C71" s="16" t="s">
        <v>13</v>
      </c>
      <c r="D71" s="63"/>
      <c r="E71" s="10"/>
      <c r="F71" s="61"/>
      <c r="G71" s="16" t="s">
        <v>13</v>
      </c>
      <c r="H71" s="43">
        <f t="shared" si="0"/>
        <v>0</v>
      </c>
    </row>
    <row r="72" spans="1:8" x14ac:dyDescent="0.25">
      <c r="A72" s="35"/>
      <c r="B72" s="25"/>
      <c r="C72" s="16"/>
      <c r="D72" s="9"/>
      <c r="E72" s="10"/>
      <c r="F72" s="10"/>
      <c r="G72" s="16"/>
      <c r="H72" s="45"/>
    </row>
    <row r="73" spans="1:8" x14ac:dyDescent="0.25">
      <c r="A73" s="47" t="s">
        <v>90</v>
      </c>
      <c r="B73" s="25"/>
      <c r="C73" s="16"/>
      <c r="D73" s="9"/>
      <c r="E73" s="10"/>
      <c r="F73" s="10"/>
      <c r="G73" s="16"/>
      <c r="H73" s="45"/>
    </row>
    <row r="74" spans="1:8" x14ac:dyDescent="0.25">
      <c r="A74" s="35" t="s">
        <v>66</v>
      </c>
      <c r="B74" s="24">
        <v>25</v>
      </c>
      <c r="C74" s="16" t="s">
        <v>13</v>
      </c>
      <c r="D74" s="80">
        <v>25</v>
      </c>
      <c r="E74" s="10"/>
      <c r="F74" s="61"/>
      <c r="G74" s="16" t="s">
        <v>13</v>
      </c>
      <c r="H74" s="43">
        <f t="shared" si="0"/>
        <v>0</v>
      </c>
    </row>
    <row r="75" spans="1:8" x14ac:dyDescent="0.25">
      <c r="A75" s="35" t="s">
        <v>67</v>
      </c>
      <c r="B75" s="24">
        <v>25</v>
      </c>
      <c r="C75" s="16" t="s">
        <v>13</v>
      </c>
      <c r="D75" s="81">
        <v>25</v>
      </c>
      <c r="E75" s="10"/>
      <c r="F75" s="61"/>
      <c r="G75" s="16" t="s">
        <v>13</v>
      </c>
      <c r="H75" s="43">
        <f t="shared" si="0"/>
        <v>0</v>
      </c>
    </row>
    <row r="76" spans="1:8" x14ac:dyDescent="0.25">
      <c r="A76" s="35" t="s">
        <v>35</v>
      </c>
      <c r="B76" s="24">
        <v>240</v>
      </c>
      <c r="C76" s="16" t="s">
        <v>13</v>
      </c>
      <c r="D76" s="81">
        <v>240</v>
      </c>
      <c r="E76" s="10"/>
      <c r="F76" s="61"/>
      <c r="G76" s="16" t="s">
        <v>13</v>
      </c>
      <c r="H76" s="43">
        <f t="shared" si="0"/>
        <v>0</v>
      </c>
    </row>
    <row r="77" spans="1:8" x14ac:dyDescent="0.25">
      <c r="A77" s="38"/>
      <c r="B77" s="24"/>
      <c r="C77" s="16"/>
      <c r="D77" s="9"/>
      <c r="E77" s="10"/>
      <c r="F77" s="10"/>
      <c r="G77" s="16"/>
      <c r="H77" s="45"/>
    </row>
    <row r="78" spans="1:8" x14ac:dyDescent="0.25">
      <c r="A78" s="48" t="s">
        <v>36</v>
      </c>
      <c r="B78" s="24" t="s">
        <v>37</v>
      </c>
      <c r="C78" s="16" t="s">
        <v>13</v>
      </c>
      <c r="D78" s="64"/>
      <c r="E78" s="10"/>
      <c r="F78" s="59"/>
      <c r="G78" s="16" t="s">
        <v>13</v>
      </c>
      <c r="H78" s="40">
        <f t="shared" si="0"/>
        <v>0</v>
      </c>
    </row>
    <row r="79" spans="1:8" x14ac:dyDescent="0.25">
      <c r="A79" s="48" t="s">
        <v>38</v>
      </c>
      <c r="B79" s="24" t="s">
        <v>39</v>
      </c>
      <c r="C79" s="16" t="s">
        <v>13</v>
      </c>
      <c r="D79" s="63"/>
      <c r="E79" s="10"/>
      <c r="F79" s="61"/>
      <c r="G79" s="16" t="s">
        <v>13</v>
      </c>
      <c r="H79" s="43">
        <f t="shared" si="0"/>
        <v>0</v>
      </c>
    </row>
    <row r="80" spans="1:8" x14ac:dyDescent="0.25">
      <c r="A80" s="48" t="s">
        <v>40</v>
      </c>
      <c r="B80" s="24">
        <v>200</v>
      </c>
      <c r="C80" s="16" t="s">
        <v>13</v>
      </c>
      <c r="D80" s="63"/>
      <c r="E80" s="10"/>
      <c r="F80" s="61"/>
      <c r="G80" s="16" t="s">
        <v>13</v>
      </c>
      <c r="H80" s="43">
        <f t="shared" si="0"/>
        <v>0</v>
      </c>
    </row>
    <row r="81" spans="1:8" x14ac:dyDescent="0.25">
      <c r="A81" s="48"/>
      <c r="B81" s="24"/>
      <c r="C81" s="16"/>
      <c r="D81" s="9"/>
      <c r="E81" s="10"/>
      <c r="F81" s="10"/>
      <c r="G81" s="16"/>
      <c r="H81" s="45"/>
    </row>
    <row r="82" spans="1:8" x14ac:dyDescent="0.25">
      <c r="A82" s="48"/>
      <c r="B82" s="24"/>
      <c r="C82" s="16"/>
      <c r="D82" s="9"/>
      <c r="E82" s="10"/>
      <c r="F82" s="10"/>
      <c r="G82" s="16"/>
      <c r="H82" s="45"/>
    </row>
    <row r="83" spans="1:8" x14ac:dyDescent="0.25">
      <c r="A83" s="47" t="s">
        <v>41</v>
      </c>
      <c r="B83" s="24"/>
      <c r="C83" s="16"/>
      <c r="D83" s="66"/>
      <c r="E83" s="65"/>
      <c r="F83" s="65"/>
      <c r="G83" s="16" t="s">
        <v>13</v>
      </c>
      <c r="H83" s="40">
        <f>SUM(H26:H80)</f>
        <v>75</v>
      </c>
    </row>
    <row r="84" spans="1:8" x14ac:dyDescent="0.25">
      <c r="A84" s="48"/>
      <c r="B84" s="24"/>
      <c r="C84" s="16"/>
      <c r="D84" s="9"/>
      <c r="E84" s="10"/>
      <c r="F84" s="10"/>
      <c r="G84" s="16"/>
      <c r="H84" s="45"/>
    </row>
    <row r="85" spans="1:8" x14ac:dyDescent="0.25">
      <c r="A85" s="47" t="s">
        <v>42</v>
      </c>
      <c r="B85" s="24"/>
      <c r="C85" s="16"/>
      <c r="D85" s="9"/>
      <c r="E85" s="10"/>
      <c r="F85" s="10"/>
      <c r="G85" s="16"/>
      <c r="H85" s="45"/>
    </row>
    <row r="86" spans="1:8" x14ac:dyDescent="0.25">
      <c r="A86" s="35" t="s">
        <v>43</v>
      </c>
      <c r="B86" s="24"/>
      <c r="C86" s="16" t="s">
        <v>13</v>
      </c>
      <c r="D86" s="64"/>
      <c r="E86" s="10"/>
      <c r="F86" s="59"/>
      <c r="G86" s="16" t="s">
        <v>13</v>
      </c>
      <c r="H86" s="40">
        <f>D86*F86</f>
        <v>0</v>
      </c>
    </row>
    <row r="87" spans="1:8" x14ac:dyDescent="0.25">
      <c r="A87" s="35" t="s">
        <v>44</v>
      </c>
      <c r="B87" s="24"/>
      <c r="C87" s="16"/>
      <c r="D87" s="66"/>
      <c r="E87" s="65"/>
      <c r="F87" s="67"/>
      <c r="G87" s="16" t="s">
        <v>13</v>
      </c>
      <c r="H87" s="78"/>
    </row>
    <row r="88" spans="1:8" x14ac:dyDescent="0.25">
      <c r="A88" s="35" t="s">
        <v>45</v>
      </c>
      <c r="B88" s="24"/>
      <c r="C88" s="16"/>
      <c r="D88" s="66"/>
      <c r="E88" s="65"/>
      <c r="F88" s="65"/>
      <c r="G88" s="16" t="s">
        <v>13</v>
      </c>
      <c r="H88" s="78"/>
    </row>
    <row r="89" spans="1:8" x14ac:dyDescent="0.25">
      <c r="A89" s="47"/>
      <c r="B89" s="24"/>
      <c r="C89" s="16"/>
      <c r="D89" s="11"/>
      <c r="E89" s="16"/>
      <c r="F89" s="16"/>
      <c r="G89" s="16"/>
      <c r="H89" s="45"/>
    </row>
    <row r="90" spans="1:8" x14ac:dyDescent="0.25">
      <c r="A90" s="47"/>
      <c r="B90" s="24"/>
      <c r="C90" s="16"/>
      <c r="D90" s="11"/>
      <c r="E90" s="16"/>
      <c r="F90" s="16"/>
      <c r="G90" s="16"/>
      <c r="H90" s="45"/>
    </row>
    <row r="91" spans="1:8" x14ac:dyDescent="0.25">
      <c r="A91" s="47" t="s">
        <v>46</v>
      </c>
      <c r="B91" s="24"/>
      <c r="C91" s="14"/>
      <c r="D91" s="14"/>
      <c r="E91" s="14"/>
      <c r="F91" s="14"/>
      <c r="G91" s="16" t="s">
        <v>13</v>
      </c>
      <c r="H91" s="40">
        <f>SUM(H86:H88)</f>
        <v>0</v>
      </c>
    </row>
    <row r="92" spans="1:8" x14ac:dyDescent="0.25">
      <c r="A92" s="47"/>
      <c r="B92" s="24"/>
      <c r="C92" s="16"/>
      <c r="D92" s="11"/>
      <c r="E92" s="16"/>
      <c r="F92" s="16"/>
      <c r="G92" s="16"/>
      <c r="H92" s="45"/>
    </row>
    <row r="93" spans="1:8" x14ac:dyDescent="0.25">
      <c r="A93" s="47" t="s">
        <v>47</v>
      </c>
      <c r="B93" s="24"/>
      <c r="C93" s="14"/>
      <c r="D93" s="14"/>
      <c r="E93" s="14"/>
      <c r="F93" s="14"/>
      <c r="G93" s="16" t="s">
        <v>13</v>
      </c>
      <c r="H93" s="74">
        <f>H83-H91</f>
        <v>75</v>
      </c>
    </row>
    <row r="94" spans="1:8" ht="15.75" thickBot="1" x14ac:dyDescent="0.3">
      <c r="A94" s="49"/>
      <c r="B94" s="7"/>
      <c r="C94" s="8"/>
      <c r="D94" s="8"/>
      <c r="E94" s="8"/>
      <c r="F94" s="8"/>
      <c r="G94" s="8"/>
      <c r="H94" s="50"/>
    </row>
    <row r="95" spans="1:8" x14ac:dyDescent="0.25">
      <c r="A95" s="47"/>
      <c r="B95" s="24"/>
      <c r="C95" s="14"/>
      <c r="D95" s="14"/>
      <c r="E95" s="14"/>
      <c r="F95" s="14"/>
      <c r="G95" s="14"/>
      <c r="H95" s="36"/>
    </row>
    <row r="96" spans="1:8" x14ac:dyDescent="0.25">
      <c r="A96" s="47" t="s">
        <v>48</v>
      </c>
      <c r="B96" s="24"/>
      <c r="C96" s="14" t="s">
        <v>13</v>
      </c>
      <c r="D96" s="71">
        <f>H93</f>
        <v>75</v>
      </c>
      <c r="E96" s="72"/>
      <c r="F96" s="73">
        <v>0.5</v>
      </c>
      <c r="G96" s="72" t="s">
        <v>13</v>
      </c>
      <c r="H96" s="74">
        <f>D96/F96</f>
        <v>150</v>
      </c>
    </row>
    <row r="97" spans="1:8" x14ac:dyDescent="0.25">
      <c r="A97" s="47"/>
      <c r="B97" s="24"/>
      <c r="C97" s="27"/>
      <c r="D97" s="68" t="s">
        <v>49</v>
      </c>
      <c r="E97" s="68" t="s">
        <v>50</v>
      </c>
      <c r="F97" s="68" t="s">
        <v>51</v>
      </c>
      <c r="G97" s="69" t="s">
        <v>52</v>
      </c>
      <c r="H97" s="70" t="s">
        <v>53</v>
      </c>
    </row>
    <row r="98" spans="1:8" x14ac:dyDescent="0.25">
      <c r="A98" s="47"/>
      <c r="B98" s="24"/>
      <c r="C98" s="14"/>
      <c r="D98" s="72"/>
      <c r="E98" s="72"/>
      <c r="F98" s="72"/>
      <c r="G98" s="72"/>
      <c r="H98" s="75"/>
    </row>
    <row r="99" spans="1:8" x14ac:dyDescent="0.25">
      <c r="A99" s="39" t="s">
        <v>54</v>
      </c>
      <c r="B99" s="12"/>
      <c r="C99" s="14" t="s">
        <v>13</v>
      </c>
      <c r="D99" s="71">
        <f>H96</f>
        <v>150</v>
      </c>
      <c r="E99" s="72"/>
      <c r="F99" s="76"/>
      <c r="G99" s="72" t="s">
        <v>13</v>
      </c>
      <c r="H99" s="74" t="e">
        <f>(D99/F99)</f>
        <v>#DIV/0!</v>
      </c>
    </row>
    <row r="100" spans="1:8" x14ac:dyDescent="0.25">
      <c r="A100" s="38"/>
      <c r="B100" s="12"/>
      <c r="C100" s="27"/>
      <c r="D100" s="68" t="s">
        <v>55</v>
      </c>
      <c r="E100" s="68" t="s">
        <v>56</v>
      </c>
      <c r="F100" s="68" t="s">
        <v>57</v>
      </c>
      <c r="G100" s="69" t="s">
        <v>52</v>
      </c>
      <c r="H100" s="70" t="s">
        <v>58</v>
      </c>
    </row>
    <row r="101" spans="1:8" ht="15.75" thickBot="1" x14ac:dyDescent="0.3">
      <c r="A101" s="51"/>
      <c r="B101" s="8"/>
      <c r="C101" s="8"/>
      <c r="D101" s="8"/>
      <c r="E101" s="8"/>
      <c r="F101" s="8"/>
      <c r="G101" s="8"/>
      <c r="H101" s="50"/>
    </row>
  </sheetData>
  <mergeCells count="1">
    <mergeCell ref="A1:H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Townsend</dc:creator>
  <cp:lastModifiedBy>Rob Townsend</cp:lastModifiedBy>
  <dcterms:created xsi:type="dcterms:W3CDTF">2022-02-14T20:42:06Z</dcterms:created>
  <dcterms:modified xsi:type="dcterms:W3CDTF">2022-03-23T21:11:27Z</dcterms:modified>
</cp:coreProperties>
</file>